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6.2019_K1_OBHbyty_Čih\"/>
    </mc:Choice>
  </mc:AlternateContent>
  <bookViews>
    <workbookView xWindow="0" yWindow="0" windowWidth="28140" windowHeight="715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Pol'!$A$1:$W$133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M25" i="12"/>
  <c r="M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Q119" i="12"/>
  <c r="G121" i="12"/>
  <c r="M121" i="12" s="1"/>
  <c r="I121" i="12"/>
  <c r="K121" i="12"/>
  <c r="O121" i="12"/>
  <c r="Q121" i="12"/>
  <c r="V121" i="12"/>
  <c r="AF123" i="12"/>
  <c r="I20" i="1"/>
  <c r="V63" i="12" l="1"/>
  <c r="G38" i="12"/>
  <c r="I53" i="1" s="1"/>
  <c r="G44" i="12"/>
  <c r="I55" i="1" s="1"/>
  <c r="K88" i="12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3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3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<sst xmlns="http://schemas.openxmlformats.org/spreadsheetml/2006/main" count="746" uniqueCount="318">
  <si>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</si>
  <si>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</si>
  <si>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</si>
  <si>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</si>
  <si>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</si>
  <si>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</si>
  <si>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</si>
  <si>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</si>
  <si>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</si>
  <si>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</si>
  <si>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</si>
  <si>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</si>
  <si>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</si>
  <si>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</si>
  <si>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</si>
  <si>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</si>
  <si>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</si>
  <si>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</si>
  <si>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</si>
  <si>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</si>
  <si>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</si>
  <si>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</si>
  <si>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</si>
  <si>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</si>
  <si>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</si>
  <si>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</si>
  <si>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</si>
  <si>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</si>
  <si>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</si>
  <si>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</si>
  <si>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</si>
  <si>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</si>
  <si>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</si>
  <si>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</si>
  <si>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</si>
  <si>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</si>
  <si>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</si>
  <si>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</si>
  <si>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</si>
  <si>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</si>
  <si>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</si>
  <si>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</si>
  <si>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</si>
  <si>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</si>
  <si>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</si>
  <si>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</si>
  <si>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</si>
  <si>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</si>
  <si>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</si>
  <si>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</si>
  <si>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</si>
  <si>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</si>
  <si>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</si>
  <si>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</si>
  <si>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</si>
  <si>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</si>
  <si>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</si>
  <si>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</si>
  <si>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</si>
  <si>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</si>
  <si>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</si>
  <si>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</si>
  <si>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</si>
  <si>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</si>
  <si>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</si>
  <si>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</si>
  <si>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</si>
  <si>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</si>
  <si>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</si>
  <si>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</si>
  <si>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</si>
  <si>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</si>
  <si>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</si>
  <si>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</si>
  <si>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</si>
  <si>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</si>
  <si>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</si>
  <si>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</si>
  <si>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</si>
  <si>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</si>
  <si>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</si>
  <si>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</si>
  <si>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</si>
  <si>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</si>
  <si>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</si>
  <si>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</si>
  <si>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</si>
  <si>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</si>
  <si>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</si>
  <si>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</si>
  <si>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</si>
  <si>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</si>
  <si>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</si>
  <si>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</si>
  <si>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</si>
  <si>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</si>
  <si>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</si>
  <si>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</si>
  <si>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</si>
  <si>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</si>
  <si>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</si>
  <si>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</si>
  <si>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</si>
  <si>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</si>
  <si>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</si>
  <si>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</si>
  <si>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</si>
  <si>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</si>
  <si>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</si>
  <si>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</si>
  <si>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</si>
  <si>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</si>
  <si>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</si>
  <si>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</si>
  <si>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</si>
  <si>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</si>
  <si>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</si>
  <si>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</si>
  <si>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</si>
  <si>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</si>
  <si>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</si>
  <si>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</si>
  <si>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</si>
  <si>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</si>
  <si>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</si>
  <si>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</si>
  <si>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</si>
  <si>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</si>
  <si>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</si>
  <si>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</si>
  <si>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</si>
  <si>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</si>
  <si>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</si>
  <si>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</si>
  <si>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</si>
  <si>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</si>
  <si>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</si>
  <si>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</si>
  <si>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</si>
  <si>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</si>
  <si>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</si>
  <si>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</si>
  <si>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</si>
  <si>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</si>
  <si>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</si>
  <si>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</si>
  <si>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</si>
  <si>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</si>
  <si>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</si>
  <si>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</si>
  <si>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</si>
  <si>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</si>
  <si>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</si>
  <si>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</si>
  <si>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</si>
  <si>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</si>
  <si>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</si>
  <si>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</si>
  <si>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</si>
  <si>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</si>
  <si>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</si>
  <si>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</si>
  <si>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</si>
  <si>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</si>
  <si>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</si>
  <si>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</si>
  <si>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</si>
  <si>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</si>
  <si>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</si>
  <si>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</si>
  <si>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</si>
  <si>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</si>
  <si>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</si>
  <si>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</si>
  <si>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</si>
  <si>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</si>
  <si>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</si>
  <si>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</si>
  <si>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</si>
  <si>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</si>
  <si>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</si>
  <si>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</si>
  <si>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</si>
  <si>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</si>
  <si>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</si>
  <si>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</si>
  <si>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</si>
  <si>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</si>
  <si>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</si>
  <si>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</si>
  <si>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</si>
  <si>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</si>
  <si>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</si>
  <si>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</si>
  <si>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</si>
  <si>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</si>
  <si>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</si>
  <si>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</si>
  <si>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</si>
  <si>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</si>
  <si>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</si>
  <si>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</si>
  <si>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</si>
  <si>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</si>
  <si>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</si>
  <si>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</si>
  <si>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</si>
  <si>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</si>
  <si>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</si>
  <si>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</si>
  <si>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</si>
  <si>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</si>
  <si>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</si>
  <si>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</si>
  <si>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</si>
  <si>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</si>
  <si>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</si>
  <si>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</si>
  <si>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</si>
  <si>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</si>
  <si>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</si>
  <si>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</si>
  <si>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</si>
  <si>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</si>
  <si>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</si>
  <si>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</si>
  <si>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</si>
  <si>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</si>
  <si>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</si>
  <si>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</si>
  <si>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</si>
  <si>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</si>
  <si>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</si>
  <si>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</si>
  <si>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</si>
  <si>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</si>
  <si>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</si>
  <si>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</si>
  <si>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</si>
  <si>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</si>
  <si>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</si>
  <si>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</si>
  <si>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</si>
  <si>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</si>
  <si>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</si>
  <si>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</si>
  <si>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</si>
  <si>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</si>
  <si>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</si>
  <si>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</si>
  <si>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</si>
  <si>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</si>
  <si>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</si>
  <si>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</si>
  <si>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</si>
  <si>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</si>
  <si>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</si>
  <si>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</si>
  <si>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</si>
  <si>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</si>
  <si>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</si>
  <si>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</si>
  <si>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</si>
  <si>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</si>
  <si>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</si>
  <si>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</si>
  <si>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</si>
  <si>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</si>
  <si>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</si>
  <si>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</si>
  <si>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</si>
  <si>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</si>
  <si>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</si>
  <si>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</si>
  <si>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</si>
  <si>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</si>
  <si>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</si>
  <si>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</si>
  <si>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</si>
  <si>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</si>
  <si>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</si>
  <si>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</si>
  <si>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</si>
  <si>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</si>
  <si>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</si>
  <si>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</si>
  <si>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</si>
  <si>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</si>
  <si>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</si>
  <si>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</si>
  <si>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</si>
  <si>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</si>
  <si>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</si>
  <si>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</si>
  <si>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</si>
  <si>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</si>
  <si>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</si>
  <si>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</si>
  <si>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</si>
  <si>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</si>
  <si>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</si>
  <si>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</si>
  <si>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</si>
  <si>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</si>
  <si>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</si>
  <si>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</si>
  <si>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</si>
  <si>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</si>
  <si>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</si>
  <si>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</si>
  <si>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3+15</t>
  </si>
  <si>
    <t>WC KOMBI, duální splachování</t>
  </si>
  <si>
    <t>D+M Revizní dvířka  do  SDK příčky, 650x900 mm</t>
  </si>
  <si>
    <t>Rozpočet Volgogradská726</t>
  </si>
  <si>
    <t>Rozpočet Volgogradská 72/2423</t>
  </si>
  <si>
    <t>Dřez kuchyňský nerez s bočním otvorem pro vývod stojánkové baterie</t>
  </si>
  <si>
    <t>Obklad vnitř.stěn,keram.režný,hladký, MC, 30x20 cm</t>
  </si>
  <si>
    <t xml:space="preserve">Obkládačka pórov. 300x200x6,8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</si>
</sst>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36" zoomScaleNormal="100" zoomScaleSheetLayoutView="75" workbookViewId="0">
      <selection activeCell="G16" sqref="G16:H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313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43817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Pol'!AE123</f>
        <v>0</v>
      </c>
      <c r="G39" s="106">
        <f>'01 02 Pol'!AF123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Pol'!AE123</f>
        <v>0</v>
      </c>
      <c r="G40" s="111">
        <f>'01 02 Pol'!AF123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Pol'!AE123</f>
        <v>0</v>
      </c>
      <c r="G41" s="107">
        <f>'01 02 Pol'!AF123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tabSelected="1" workbookViewId="0">
      <pane ySplit="7" topLeftCell="A45" activePane="bottomLeft" state="frozen"/>
      <selection pane="bottomLeft" activeCell="C125" sqref="C125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314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1.3599999999999999</v>
      </c>
      <c r="R26" s="165"/>
      <c r="S26" s="165"/>
      <c r="T26" s="165"/>
      <c r="U26" s="165"/>
      <c r="V26" s="165">
        <f>SUM(V27:V37)</f>
        <v>19.009999999999998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150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151</v>
      </c>
      <c r="C29" s="189" t="s">
        <v>152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153</v>
      </c>
      <c r="C30" s="189" t="s">
        <v>154</v>
      </c>
      <c r="D30" s="180" t="s">
        <v>155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156</v>
      </c>
      <c r="C31" s="187" t="s">
        <v>157</v>
      </c>
      <c r="D31" s="174" t="s">
        <v>120</v>
      </c>
      <c r="E31" s="175">
        <v>18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1.22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5.4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310</v>
      </c>
      <c r="D32" s="163"/>
      <c r="E32" s="164">
        <v>18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168</v>
      </c>
      <c r="C36" s="189" t="s">
        <v>312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155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155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155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155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155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155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155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213</v>
      </c>
      <c r="D61" s="174" t="s">
        <v>155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155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7.5600000000000005</v>
      </c>
      <c r="W68" s="165"/>
      <c r="AG68" t="s">
        <v>117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142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4.0999999999999999E-4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0.246</v>
      </c>
      <c r="V73" s="161">
        <f t="shared" si="20"/>
        <v>0.25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182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2.7999999999999998E-4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142</v>
      </c>
      <c r="E75" s="181">
        <v>2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2.0000000000000001E-4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0.49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300</v>
      </c>
      <c r="D76" s="180" t="s">
        <v>164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0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160</v>
      </c>
      <c r="T76" s="161" t="s">
        <v>167</v>
      </c>
      <c r="U76" s="161">
        <v>0</v>
      </c>
      <c r="V76" s="161">
        <f t="shared" si="20"/>
        <v>0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8">
        <v>48</v>
      </c>
      <c r="B77" s="179" t="s">
        <v>239</v>
      </c>
      <c r="C77" s="189" t="s">
        <v>301</v>
      </c>
      <c r="D77" s="180" t="s">
        <v>142</v>
      </c>
      <c r="E77" s="181">
        <v>1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161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240</v>
      </c>
      <c r="C78" s="189" t="s">
        <v>315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241</v>
      </c>
      <c r="C79" s="189" t="s">
        <v>302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167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242</v>
      </c>
      <c r="C80" s="189" t="s">
        <v>243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311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161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241</v>
      </c>
      <c r="C82" s="189" t="s">
        <v>245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246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241</v>
      </c>
      <c r="C83" s="189" t="s">
        <v>303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246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55</v>
      </c>
      <c r="B84" s="173" t="s">
        <v>241</v>
      </c>
      <c r="C84" s="187" t="s">
        <v>309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246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56</v>
      </c>
      <c r="B85" s="159" t="s">
        <v>247</v>
      </c>
      <c r="C85" s="190" t="s">
        <v>248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57</v>
      </c>
      <c r="B87" s="179" t="s">
        <v>249</v>
      </c>
      <c r="C87" s="189" t="s">
        <v>304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160</v>
      </c>
      <c r="T87" s="161" t="s">
        <v>161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250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58</v>
      </c>
      <c r="B89" s="173" t="s">
        <v>251</v>
      </c>
      <c r="C89" s="187" t="s">
        <v>252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182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253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59</v>
      </c>
      <c r="B91" s="179" t="s">
        <v>254</v>
      </c>
      <c r="C91" s="189" t="s">
        <v>255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256</v>
      </c>
      <c r="T91" s="161" t="s">
        <v>256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60</v>
      </c>
      <c r="B92" s="173" t="s">
        <v>257</v>
      </c>
      <c r="C92" s="187" t="s">
        <v>305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253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61</v>
      </c>
      <c r="B94" s="173" t="s">
        <v>258</v>
      </c>
      <c r="C94" s="187" t="s">
        <v>306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160</v>
      </c>
      <c r="T94" s="161" t="s">
        <v>167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259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62</v>
      </c>
      <c r="B96" s="159" t="s">
        <v>260</v>
      </c>
      <c r="C96" s="190" t="s">
        <v>261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193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1.61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34.15</v>
      </c>
      <c r="W97" s="165"/>
      <c r="AG97" t="s">
        <v>117</v>
      </c>
    </row>
    <row r="98" spans="1:60" ht="22.5" outlineLevel="1" x14ac:dyDescent="0.2">
      <c r="A98" s="172">
        <v>63</v>
      </c>
      <c r="B98" s="173" t="s">
        <v>262</v>
      </c>
      <c r="C98" s="187" t="s">
        <v>307</v>
      </c>
      <c r="D98" s="174" t="s">
        <v>120</v>
      </c>
      <c r="E98" s="175">
        <v>24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263</v>
      </c>
      <c r="D99" s="163"/>
      <c r="E99" s="164">
        <v>24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64</v>
      </c>
      <c r="B100" s="173" t="s">
        <v>264</v>
      </c>
      <c r="C100" s="187" t="s">
        <v>316</v>
      </c>
      <c r="D100" s="174" t="s">
        <v>120</v>
      </c>
      <c r="E100" s="175">
        <v>24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1.34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32.35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182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263</v>
      </c>
      <c r="D101" s="163"/>
      <c r="E101" s="164">
        <v>24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65</v>
      </c>
      <c r="B102" s="179" t="s">
        <v>265</v>
      </c>
      <c r="C102" s="189" t="s">
        <v>266</v>
      </c>
      <c r="D102" s="180" t="s">
        <v>155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66</v>
      </c>
      <c r="B103" s="173" t="s">
        <v>267</v>
      </c>
      <c r="C103" s="187" t="s">
        <v>317</v>
      </c>
      <c r="D103" s="174" t="s">
        <v>120</v>
      </c>
      <c r="E103" s="175">
        <v>26.4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0.26</v>
      </c>
      <c r="P103" s="161">
        <v>0</v>
      </c>
      <c r="Q103" s="161">
        <f>ROUND(E103*P103,2)</f>
        <v>0</v>
      </c>
      <c r="R103" s="161" t="s">
        <v>268</v>
      </c>
      <c r="S103" s="161" t="s">
        <v>121</v>
      </c>
      <c r="T103" s="161" t="s">
        <v>161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250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269</v>
      </c>
      <c r="D104" s="163"/>
      <c r="E104" s="164">
        <v>26.4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67</v>
      </c>
      <c r="B105" s="159" t="s">
        <v>270</v>
      </c>
      <c r="C105" s="190" t="s">
        <v>271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193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68</v>
      </c>
      <c r="B107" s="173" t="s">
        <v>272</v>
      </c>
      <c r="C107" s="187" t="s">
        <v>273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182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69</v>
      </c>
      <c r="B109" s="179" t="s">
        <v>274</v>
      </c>
      <c r="C109" s="189" t="s">
        <v>308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182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70</v>
      </c>
      <c r="B111" s="179" t="s">
        <v>275</v>
      </c>
      <c r="C111" s="189" t="s">
        <v>276</v>
      </c>
      <c r="D111" s="180" t="s">
        <v>164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160</v>
      </c>
      <c r="T111" s="161" t="s">
        <v>161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71</v>
      </c>
      <c r="B113" s="179" t="s">
        <v>277</v>
      </c>
      <c r="C113" s="189" t="s">
        <v>278</v>
      </c>
      <c r="D113" s="180" t="s">
        <v>173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279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279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282</v>
      </c>
      <c r="C115" s="189" t="s">
        <v>283</v>
      </c>
      <c r="D115" s="180" t="s">
        <v>173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279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284</v>
      </c>
      <c r="C116" s="189" t="s">
        <v>285</v>
      </c>
      <c r="D116" s="180" t="s">
        <v>173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279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286</v>
      </c>
      <c r="C117" s="189" t="s">
        <v>287</v>
      </c>
      <c r="D117" s="180" t="s">
        <v>173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279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288</v>
      </c>
      <c r="C118" s="189" t="s">
        <v>289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279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SUMIF(AG120:AG121,"&lt;&gt;NOR",G120:G121)</f>
        <v>0</v>
      </c>
      <c r="H119" s="165"/>
      <c r="I119" s="165">
        <f>SUM(I120:I121)</f>
        <v>0</v>
      </c>
      <c r="J119" s="165"/>
      <c r="K119" s="165">
        <f>SUM(K120:K121)</f>
        <v>0</v>
      </c>
      <c r="L119" s="165"/>
      <c r="M119" s="165">
        <f>SUM(M120:M121)</f>
        <v>0</v>
      </c>
      <c r="N119" s="165"/>
      <c r="O119" s="165">
        <f>SUM(O120:O121)</f>
        <v>0</v>
      </c>
      <c r="P119" s="165"/>
      <c r="Q119" s="165">
        <f>SUM(Q120:Q121)</f>
        <v>0</v>
      </c>
      <c r="R119" s="165"/>
      <c r="S119" s="165"/>
      <c r="T119" s="165"/>
      <c r="U119" s="165"/>
      <c r="V119" s="165">
        <f>SUM(V120:V121)</f>
        <v>0</v>
      </c>
      <c r="W119" s="165"/>
      <c r="AG119" t="s">
        <v>117</v>
      </c>
    </row>
    <row r="120" spans="1:60" outlineLevel="1" x14ac:dyDescent="0.2">
      <c r="A120" s="178">
        <v>77</v>
      </c>
      <c r="B120" s="179" t="s">
        <v>290</v>
      </c>
      <c r="C120" s="189" t="s">
        <v>291</v>
      </c>
      <c r="D120" s="180" t="s">
        <v>292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161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293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2">
        <v>78</v>
      </c>
      <c r="B121" s="173" t="s">
        <v>294</v>
      </c>
      <c r="C121" s="187" t="s">
        <v>295</v>
      </c>
      <c r="D121" s="174" t="s">
        <v>292</v>
      </c>
      <c r="E121" s="175">
        <v>1</v>
      </c>
      <c r="F121" s="176"/>
      <c r="G121" s="177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160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293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AE122">
        <v>15</v>
      </c>
      <c r="AF122">
        <v>21</v>
      </c>
    </row>
    <row r="123" spans="1:60" x14ac:dyDescent="0.2">
      <c r="A123" s="154"/>
      <c r="B123" s="155" t="s">
        <v>31</v>
      </c>
      <c r="C123" s="192"/>
      <c r="D123" s="156"/>
      <c r="E123" s="157"/>
      <c r="F123" s="157"/>
      <c r="G123" s="185">
        <f>G8+G21+G24+G26+G38+G40+G44+G51+G63+G68+G86+G88+G97+G106+G110+G112+G119</f>
        <v>0</v>
      </c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f>SUMIF(L7:L121,AE122,G7:G121)</f>
        <v>0</v>
      </c>
      <c r="AF123">
        <f>SUMIF(L7:L121,AF122,G7:G121)</f>
        <v>0</v>
      </c>
      <c r="AG123" t="s">
        <v>296</v>
      </c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61" t="s">
        <v>297</v>
      </c>
      <c r="B126" s="261"/>
      <c r="C126" s="2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2"/>
      <c r="B127" s="243"/>
      <c r="C127" s="244"/>
      <c r="D127" s="243"/>
      <c r="E127" s="243"/>
      <c r="F127" s="243"/>
      <c r="G127" s="24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AG127" t="s">
        <v>298</v>
      </c>
    </row>
    <row r="128" spans="1:60" x14ac:dyDescent="0.2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0"/>
      <c r="B131" s="251"/>
      <c r="C131" s="252"/>
      <c r="D131" s="251"/>
      <c r="E131" s="251"/>
      <c r="F131" s="251"/>
      <c r="G131" s="253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5"/>
      <c r="B132" s="6"/>
      <c r="C132" s="191"/>
      <c r="D132" s="8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C133" s="193"/>
      <c r="D133" s="142"/>
      <c r="AG133" t="s">
        <v>299</v>
      </c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</sheetData>
  <mergeCells count="6">
    <mergeCell ref="A127:G131"/>
    <mergeCell ref="A1:G1"/>
    <mergeCell ref="C2:G2"/>
    <mergeCell ref="C3:G3"/>
    <mergeCell ref="C4:G4"/>
    <mergeCell ref="A126:C1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2019-12-18T12:33:08Z</dcterms:modified>
</cp:coreProperties>
</file>